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/>
  <xr:revisionPtr revIDLastSave="3" documentId="8_{3B0317B1-41B1-4BBF-86F9-E1675D21339A}" xr6:coauthVersionLast="47" xr6:coauthVersionMax="47" xr10:uidLastSave="{4AA471CC-5696-45D1-8FB4-AA2B8BF0BE18}"/>
  <bookViews>
    <workbookView xWindow="-110" yWindow="-110" windowWidth="22780" windowHeight="14660" xr2:uid="{00000000-000D-0000-FFFF-FFFF00000000}"/>
  </bookViews>
  <sheets>
    <sheet name="Roadmap" sheetId="6" r:id="rId1"/>
  </sheets>
  <definedNames>
    <definedName name="_xlnm._FilterDatabase" localSheetId="0" hidden="1">Roadmap!$B$5:$M$17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6" l="1"/>
  <c r="M9" i="6" l="1"/>
  <c r="M10" i="6"/>
  <c r="M11" i="6"/>
  <c r="M12" i="6"/>
  <c r="M14" i="6"/>
  <c r="M15" i="6"/>
  <c r="M16" i="6"/>
  <c r="M8" i="6"/>
  <c r="L20" i="6"/>
  <c r="H20" i="6"/>
  <c r="M20" i="6" l="1"/>
</calcChain>
</file>

<file path=xl/sharedStrings.xml><?xml version="1.0" encoding="utf-8"?>
<sst xmlns="http://schemas.openxmlformats.org/spreadsheetml/2006/main" count="91" uniqueCount="63">
  <si>
    <t>Category</t>
  </si>
  <si>
    <t>Implementation Timeframe</t>
  </si>
  <si>
    <t xml:space="preserve">Per Month </t>
  </si>
  <si>
    <t>Per Year</t>
  </si>
  <si>
    <t>One Time</t>
  </si>
  <si>
    <t xml:space="preserve">Priority </t>
  </si>
  <si>
    <t>Budget</t>
  </si>
  <si>
    <t>Medium</t>
  </si>
  <si>
    <t>High</t>
  </si>
  <si>
    <t>Low</t>
  </si>
  <si>
    <t xml:space="preserve">The above information is based on estimates for budgetary needs. </t>
  </si>
  <si>
    <t xml:space="preserve">           Medium priority. To be address within 3-6 months.</t>
  </si>
  <si>
    <t xml:space="preserve">           Completed initiative.</t>
  </si>
  <si>
    <t xml:space="preserve">   KEY:</t>
  </si>
  <si>
    <t xml:space="preserve">           High priority. To be addressed as soon as possible.</t>
  </si>
  <si>
    <t xml:space="preserve">Security  </t>
  </si>
  <si>
    <t>Initiative</t>
  </si>
  <si>
    <t>Multi-Factor Authentication</t>
  </si>
  <si>
    <t xml:space="preserve">           Low priority. To be addressed within 9+ months.</t>
  </si>
  <si>
    <t>TBD</t>
  </si>
  <si>
    <t>Server/SAN Replacement</t>
  </si>
  <si>
    <t>x</t>
  </si>
  <si>
    <t>New Accounting System</t>
  </si>
  <si>
    <t>Fleet Refresh</t>
  </si>
  <si>
    <t>2022 Q3</t>
  </si>
  <si>
    <t>2022 Q1</t>
  </si>
  <si>
    <t>Document Management Deployment</t>
  </si>
  <si>
    <t>2022 Q2 &amp; Q3</t>
  </si>
  <si>
    <t>2022 Q4</t>
  </si>
  <si>
    <t>Switch Refresh</t>
  </si>
  <si>
    <t>Firewall Replacement/Upgrade</t>
  </si>
  <si>
    <t>Replacement of core and access switching needed due to expansion of staff.</t>
  </si>
  <si>
    <t>2023 Q1</t>
  </si>
  <si>
    <t>Business - Office Consolidation</t>
  </si>
  <si>
    <t>Business - Finance</t>
  </si>
  <si>
    <t>Technology &amp; Security</t>
  </si>
  <si>
    <t xml:space="preserve">Technology  </t>
  </si>
  <si>
    <t>Technology</t>
  </si>
  <si>
    <t>Simulated outage to confirm back up and disaster recovery proceedure works. Time objectives and available data meets expectations.</t>
  </si>
  <si>
    <t>On premise host servers and storage will be end of usable life December 2022.  Plan will need to be determined and put in place early 2023.</t>
  </si>
  <si>
    <t>2022 Q1 &amp; Q2</t>
  </si>
  <si>
    <t>The Firm is currently assessing new accounting platforms.  Goal will be to move physical system to the cloud.  Firm has outgrown current system.</t>
  </si>
  <si>
    <t>Multi-Factor Authentication (MFA) has become a standard security control for remote user authentication. Firm needs this in place.</t>
  </si>
  <si>
    <t>Current back up device will be end of life in March 2022.  Move to cloud and right size if need be.</t>
  </si>
  <si>
    <t xml:space="preserve">Details </t>
  </si>
  <si>
    <t>Complexity
 (High, Med, Low)</t>
  </si>
  <si>
    <t>Recurring</t>
  </si>
  <si>
    <t>Monthly
Fees</t>
  </si>
  <si>
    <t>Annual
Fees</t>
  </si>
  <si>
    <t>Office Downsizing</t>
  </si>
  <si>
    <t>HW/SW</t>
  </si>
  <si>
    <t>Hardware/
Software Costs</t>
  </si>
  <si>
    <t>Implementation Costs</t>
  </si>
  <si>
    <t xml:space="preserve">Business </t>
  </si>
  <si>
    <t>The Firm's current firewalls will be end of life in June 2022</t>
  </si>
  <si>
    <t>The Firm would like to review and evaluate various document management systems.  Goal will be to migrate to a cloud system by end of year.</t>
  </si>
  <si>
    <t>The Firm will be decreasing office space.  Coordination and reorganization of all office technology will be needed.</t>
  </si>
  <si>
    <t>2022 - Annual Review</t>
  </si>
  <si>
    <t>Prof Srv</t>
  </si>
  <si>
    <t>Backup and Disaster Recovery</t>
  </si>
  <si>
    <t>Backup and Disaster Recovery testing</t>
  </si>
  <si>
    <t>Need to develop plan for future fleet refreshes.  Goal will be to move away from workstations and general to standardization. (30% of inventory will be replaced)</t>
  </si>
  <si>
    <r>
      <rPr>
        <b/>
        <sz val="16"/>
        <color theme="1"/>
        <rFont val="Calibri Light"/>
        <family val="2"/>
        <scheme val="major"/>
      </rPr>
      <t>The Firm</t>
    </r>
    <r>
      <rPr>
        <sz val="16"/>
        <color theme="1"/>
        <rFont val="Calibri Light"/>
        <family val="2"/>
        <scheme val="major"/>
      </rPr>
      <t xml:space="preserve"> - Roadmap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</si>
</sst>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&quot;$&quot;#,##0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/>
      <diagonal/>
    </border>
    <border>
      <left/>
      <right/>
      <top style="thin">
        <color theme="2" tint="-0.24994659260841701"/>
      </top>
      <bottom/>
      <diagonal/>
    </border>
    <border>
      <left/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/>
      <top/>
      <bottom/>
      <diagonal/>
    </border>
    <border>
      <left/>
      <right style="thin">
        <color theme="2" tint="-0.24994659260841701"/>
      </right>
      <top/>
      <bottom/>
      <diagonal/>
    </border>
    <border>
      <left style="thin">
        <color theme="2" tint="-0.24994659260841701"/>
      </left>
      <right/>
      <top/>
      <bottom style="thin">
        <color theme="2" tint="-0.24994659260841701"/>
      </bottom>
      <diagonal/>
    </border>
    <border>
      <left/>
      <right/>
      <top/>
      <bottom style="thin">
        <color theme="2" tint="-0.24994659260841701"/>
      </bottom>
      <diagonal/>
    </border>
    <border>
      <left/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Alignment="1"/>
    <xf numFmtId="0" fontId="2" fillId="0" borderId="0" xfId="0" applyFont="1" applyBorder="1" applyAlignment="1">
      <alignment horizontal="right" vertical="center"/>
    </xf>
    <xf numFmtId="0" fontId="2" fillId="7" borderId="2" xfId="2" applyFont="1" applyFill="1" applyBorder="1" applyAlignment="1">
      <alignment horizontal="center" vertical="top" wrapText="1"/>
    </xf>
    <xf numFmtId="0" fontId="2" fillId="6" borderId="2" xfId="2" applyFont="1" applyFill="1" applyBorder="1" applyAlignment="1">
      <alignment vertical="top" wrapText="1" readingOrder="1"/>
    </xf>
    <xf numFmtId="0" fontId="3" fillId="6" borderId="2" xfId="2" applyFont="1" applyFill="1" applyBorder="1" applyAlignment="1">
      <alignment vertical="top" wrapText="1" readingOrder="1"/>
    </xf>
    <xf numFmtId="0" fontId="5" fillId="6" borderId="2" xfId="0" applyFont="1" applyFill="1" applyBorder="1" applyAlignment="1">
      <alignment horizontal="left" vertical="top" wrapText="1"/>
    </xf>
    <xf numFmtId="0" fontId="2" fillId="9" borderId="2" xfId="2" applyFont="1" applyFill="1" applyBorder="1" applyAlignment="1">
      <alignment horizontal="center" vertical="top" wrapText="1"/>
    </xf>
    <xf numFmtId="0" fontId="2" fillId="8" borderId="2" xfId="2" applyFont="1" applyFill="1" applyBorder="1" applyAlignment="1">
      <alignment horizontal="center" vertical="top" wrapText="1"/>
    </xf>
    <xf numFmtId="0" fontId="2" fillId="4" borderId="0" xfId="2" applyFont="1" applyFill="1" applyBorder="1" applyAlignment="1">
      <alignment vertical="top" wrapText="1" readingOrder="1"/>
    </xf>
    <xf numFmtId="0" fontId="5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center" vertical="top" wrapText="1"/>
    </xf>
    <xf numFmtId="0" fontId="2" fillId="4" borderId="0" xfId="2" applyFont="1" applyFill="1" applyBorder="1" applyAlignment="1">
      <alignment horizontal="center" vertical="top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4" borderId="6" xfId="2" applyFont="1" applyFill="1" applyBorder="1" applyAlignment="1">
      <alignment vertical="top" wrapText="1" readingOrder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4" borderId="8" xfId="2" applyFont="1" applyFill="1" applyBorder="1" applyAlignment="1">
      <alignment vertical="top" wrapText="1" readingOrder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center"/>
    </xf>
    <xf numFmtId="41" fontId="2" fillId="0" borderId="0" xfId="0" applyNumberFormat="1" applyFont="1"/>
    <xf numFmtId="164" fontId="2" fillId="4" borderId="0" xfId="0" applyNumberFormat="1" applyFont="1" applyFill="1" applyBorder="1" applyAlignment="1">
      <alignment horizontal="center" vertical="center" wrapText="1"/>
    </xf>
    <xf numFmtId="164" fontId="2" fillId="4" borderId="0" xfId="0" applyNumberFormat="1" applyFont="1" applyFill="1" applyBorder="1" applyAlignment="1">
      <alignment horizontal="center" vertical="center"/>
    </xf>
    <xf numFmtId="164" fontId="2" fillId="6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2" fillId="6" borderId="2" xfId="2" applyFont="1" applyFill="1" applyBorder="1" applyAlignment="1">
      <alignment horizontal="center" vertical="center" wrapText="1"/>
    </xf>
    <xf numFmtId="0" fontId="2" fillId="6" borderId="2" xfId="1" applyFont="1" applyFill="1" applyBorder="1" applyAlignment="1">
      <alignment horizontal="center" vertical="center" wrapText="1"/>
    </xf>
    <xf numFmtId="165" fontId="2" fillId="6" borderId="2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65" fontId="2" fillId="6" borderId="12" xfId="0" applyNumberFormat="1" applyFont="1" applyFill="1" applyBorder="1" applyAlignment="1">
      <alignment horizontal="center" vertical="center"/>
    </xf>
    <xf numFmtId="165" fontId="2" fillId="6" borderId="13" xfId="0" applyNumberFormat="1" applyFont="1" applyFill="1" applyBorder="1" applyAlignment="1">
      <alignment horizontal="center" vertical="center"/>
    </xf>
    <xf numFmtId="165" fontId="2" fillId="6" borderId="12" xfId="0" applyNumberFormat="1" applyFont="1" applyFill="1" applyBorder="1" applyAlignment="1">
      <alignment horizontal="center" vertical="center" wrapText="1"/>
    </xf>
    <xf numFmtId="165" fontId="2" fillId="6" borderId="13" xfId="0" applyNumberFormat="1" applyFont="1" applyFill="1" applyBorder="1" applyAlignment="1">
      <alignment horizontal="center" vertical="center" wrapText="1"/>
    </xf>
    <xf numFmtId="164" fontId="2" fillId="6" borderId="14" xfId="0" applyNumberFormat="1" applyFont="1" applyFill="1" applyBorder="1" applyAlignment="1">
      <alignment horizontal="center" vertical="center"/>
    </xf>
    <xf numFmtId="164" fontId="2" fillId="6" borderId="15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5" borderId="17" xfId="0" applyFont="1" applyFill="1" applyBorder="1" applyAlignment="1">
      <alignment horizontal="center" vertical="center" wrapText="1" readingOrder="1"/>
    </xf>
    <xf numFmtId="0" fontId="4" fillId="5" borderId="19" xfId="0" applyFont="1" applyFill="1" applyBorder="1" applyAlignment="1">
      <alignment horizontal="center" vertical="center" wrapText="1" readingOrder="1"/>
    </xf>
    <xf numFmtId="0" fontId="4" fillId="5" borderId="16" xfId="0" applyFont="1" applyFill="1" applyBorder="1" applyAlignment="1">
      <alignment horizontal="center" vertical="center" wrapText="1" readingOrder="1"/>
    </xf>
    <xf numFmtId="0" fontId="3" fillId="5" borderId="12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 wrapText="1" readingOrder="1"/>
    </xf>
    <xf numFmtId="0" fontId="4" fillId="5" borderId="13" xfId="0" applyFont="1" applyFill="1" applyBorder="1" applyAlignment="1">
      <alignment horizontal="center" vertical="center" wrapText="1" readingOrder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3">
    <cellStyle name="20% - Accent1" xfId="1" builtinId="30"/>
    <cellStyle name="40% - Accent1" xfId="2" builtinId="31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7C80"/>
      <color rgb="FF00682F"/>
      <color rgb="FFFF99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122461</xdr:colOff>
      <xdr:row>19</xdr:row>
      <xdr:rowOff>49894</xdr:rowOff>
    </xdr:from>
    <xdr:to>
      <xdr:col>1</xdr:col>
      <xdr:colOff>291794</xdr:colOff>
      <xdr:row>19</xdr:row>
      <xdr:rowOff>219228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D4EC0609-3A16-4790-8F76-927B2FC8B0C9}"/>
            </a:ext>
          </a:extLst>
        </xdr:cNvPr>
        <xdr:cNvSpPr/>
      </xdr:nvSpPr>
      <xdr:spPr>
        <a:xfrm>
          <a:off x="392336" y="7209519"/>
          <a:ext cx="169333" cy="150284"/>
        </a:xfrm>
        <a:prstGeom prst="ellipse">
          <a:avLst/>
        </a:prstGeom>
        <a:solidFill>
          <a:srgbClr val="FF0000"/>
        </a:solidFill>
        <a:ln w="1270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900"/>
        </a:p>
      </xdr:txBody>
    </xdr:sp>
    <xdr:clientData/>
  </xdr:twoCellAnchor>
  <xdr:twoCellAnchor>
    <xdr:from>
      <xdr:col>1</xdr:col>
      <xdr:colOff>125485</xdr:colOff>
      <xdr:row>22</xdr:row>
      <xdr:rowOff>18144</xdr:rowOff>
    </xdr:from>
    <xdr:to>
      <xdr:col>1</xdr:col>
      <xdr:colOff>294818</xdr:colOff>
      <xdr:row>22</xdr:row>
      <xdr:rowOff>198061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BE7E6AC9-1573-432C-98CA-27423E5D529E}"/>
            </a:ext>
          </a:extLst>
        </xdr:cNvPr>
        <xdr:cNvSpPr/>
      </xdr:nvSpPr>
      <xdr:spPr>
        <a:xfrm>
          <a:off x="389010" y="7781019"/>
          <a:ext cx="175683" cy="183092"/>
        </a:xfrm>
        <a:prstGeom prst="ellipse">
          <a:avLst/>
        </a:prstGeom>
        <a:solidFill>
          <a:srgbClr val="00B050"/>
        </a:solidFill>
        <a:ln w="1270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900"/>
        </a:p>
      </xdr:txBody>
    </xdr:sp>
    <xdr:clientData/>
  </xdr:twoCellAnchor>
  <xdr:twoCellAnchor>
    <xdr:from>
      <xdr:col>1</xdr:col>
      <xdr:colOff>122465</xdr:colOff>
      <xdr:row>20</xdr:row>
      <xdr:rowOff>49894</xdr:rowOff>
    </xdr:from>
    <xdr:to>
      <xdr:col>1</xdr:col>
      <xdr:colOff>291799</xdr:colOff>
      <xdr:row>20</xdr:row>
      <xdr:rowOff>219227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2E03704-650B-44EF-99D7-6B307F226BC0}"/>
            </a:ext>
          </a:extLst>
        </xdr:cNvPr>
        <xdr:cNvSpPr/>
      </xdr:nvSpPr>
      <xdr:spPr>
        <a:xfrm>
          <a:off x="392340" y="7409544"/>
          <a:ext cx="169334" cy="150283"/>
        </a:xfrm>
        <a:prstGeom prst="ellipse">
          <a:avLst/>
        </a:prstGeom>
        <a:solidFill>
          <a:srgbClr val="FF9900"/>
        </a:solidFill>
        <a:ln w="1270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900"/>
        </a:p>
      </xdr:txBody>
    </xdr:sp>
    <xdr:clientData/>
  </xdr:twoCellAnchor>
  <xdr:twoCellAnchor>
    <xdr:from>
      <xdr:col>1</xdr:col>
      <xdr:colOff>125485</xdr:colOff>
      <xdr:row>21</xdr:row>
      <xdr:rowOff>39311</xdr:rowOff>
    </xdr:from>
    <xdr:to>
      <xdr:col>1</xdr:col>
      <xdr:colOff>294819</xdr:colOff>
      <xdr:row>21</xdr:row>
      <xdr:rowOff>208645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12F5EA55-6DC7-4C58-BCE1-0314B2C606A4}"/>
            </a:ext>
          </a:extLst>
        </xdr:cNvPr>
        <xdr:cNvSpPr/>
      </xdr:nvSpPr>
      <xdr:spPr>
        <a:xfrm>
          <a:off x="389010" y="7602161"/>
          <a:ext cx="175684" cy="159809"/>
        </a:xfrm>
        <a:prstGeom prst="ellipse">
          <a:avLst/>
        </a:prstGeom>
        <a:solidFill>
          <a:srgbClr val="FFFF00"/>
        </a:solidFill>
        <a:ln w="1270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900"/>
        </a:p>
      </xdr:txBody>
    </xdr:sp>
    <xdr:clientData/>
  </xdr:twoCellAnchor>
  <xdr:twoCellAnchor editAs="oneCell">
    <xdr:from>
      <xdr:col>1</xdr:col>
      <xdr:colOff>38099</xdr:colOff>
      <xdr:row>0</xdr:row>
      <xdr:rowOff>133350</xdr:rowOff>
    </xdr:from>
    <xdr:to>
      <xdr:col>2</xdr:col>
      <xdr:colOff>276225</xdr:colOff>
      <xdr:row>3</xdr:row>
      <xdr:rowOff>8076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C763C69-B106-445B-A728-19BB91807B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33350"/>
          <a:ext cx="1257301" cy="608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ctr" anchorCtr="0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082AE-D869-4F5E-8B51-3A937C19AABC}">
  <sheetPr>
    <tabColor theme="4"/>
    <pageSetUpPr fitToPage="1"/>
  </sheetPr>
  <dimension ref="A1:P31"/>
  <sheetViews>
    <sheetView showGridLines="0" tabSelected="1" zoomScaleNormal="100" zoomScalePageLayoutView="55" workbookViewId="0">
      <selection activeCell="E3" sqref="E3"/>
    </sheetView>
  </sheetViews>
  <sheetFormatPr defaultColWidth="34.7265625" defaultRowHeight="15.5" x14ac:dyDescent="0.35"/>
  <cols>
    <col min="1" max="1" width="3.81640625" style="6" customWidth="1"/>
    <col min="2" max="2" width="14.54296875" style="6" customWidth="1"/>
    <col min="3" max="3" width="17.54296875" style="6" customWidth="1"/>
    <col min="4" max="4" width="25.36328125" style="9" customWidth="1"/>
    <col min="5" max="5" width="60.54296875" style="6" customWidth="1"/>
    <col min="6" max="6" width="20" style="6" customWidth="1"/>
    <col min="7" max="7" width="18.81640625" style="6" customWidth="1"/>
    <col min="8" max="11" width="10.6328125" style="6" customWidth="1"/>
    <col min="12" max="13" width="14.6328125" style="6" customWidth="1"/>
    <col min="14" max="16384" width="34.7265625" style="6"/>
  </cols>
  <sheetData>
    <row r="1" spans="1:14" s="1" customFormat="1" ht="21" x14ac:dyDescent="0.35">
      <c r="B1" s="54" t="s">
        <v>62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4" s="1" customFormat="1" ht="21" x14ac:dyDescent="0.35">
      <c r="B2" s="54" t="s">
        <v>57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4" s="1" customFormat="1" x14ac:dyDescent="0.35">
      <c r="B3" s="55"/>
      <c r="C3" s="55"/>
      <c r="D3" s="2"/>
      <c r="E3" s="3"/>
      <c r="F3" s="4"/>
      <c r="G3" s="2"/>
      <c r="H3" s="5"/>
    </row>
    <row r="4" spans="1:14" x14ac:dyDescent="0.35">
      <c r="B4" s="7"/>
      <c r="C4" s="8"/>
      <c r="F4" s="10"/>
    </row>
    <row r="5" spans="1:14" x14ac:dyDescent="0.35">
      <c r="B5" s="56" t="s">
        <v>5</v>
      </c>
      <c r="C5" s="56" t="s">
        <v>0</v>
      </c>
      <c r="D5" s="56" t="s">
        <v>16</v>
      </c>
      <c r="E5" s="56" t="s">
        <v>44</v>
      </c>
      <c r="F5" s="56" t="s">
        <v>1</v>
      </c>
      <c r="G5" s="56" t="s">
        <v>45</v>
      </c>
      <c r="H5" s="59" t="s">
        <v>6</v>
      </c>
      <c r="I5" s="60"/>
      <c r="J5" s="60"/>
      <c r="K5" s="60"/>
      <c r="L5" s="60"/>
      <c r="M5" s="61"/>
    </row>
    <row r="6" spans="1:14" x14ac:dyDescent="0.35">
      <c r="B6" s="57"/>
      <c r="C6" s="57"/>
      <c r="D6" s="57"/>
      <c r="E6" s="57"/>
      <c r="F6" s="57"/>
      <c r="G6" s="57"/>
      <c r="H6" s="62" t="s">
        <v>4</v>
      </c>
      <c r="I6" s="63"/>
      <c r="J6" s="63"/>
      <c r="K6" s="64"/>
      <c r="L6" s="62" t="s">
        <v>46</v>
      </c>
      <c r="M6" s="64"/>
      <c r="N6" s="45"/>
    </row>
    <row r="7" spans="1:14" ht="31" x14ac:dyDescent="0.35">
      <c r="B7" s="58"/>
      <c r="C7" s="58"/>
      <c r="D7" s="58"/>
      <c r="E7" s="58"/>
      <c r="F7" s="58"/>
      <c r="G7" s="58"/>
      <c r="H7" s="65" t="s">
        <v>51</v>
      </c>
      <c r="I7" s="66"/>
      <c r="J7" s="67" t="s">
        <v>52</v>
      </c>
      <c r="K7" s="68"/>
      <c r="L7" s="39" t="s">
        <v>47</v>
      </c>
      <c r="M7" s="39" t="s">
        <v>48</v>
      </c>
      <c r="N7" s="45"/>
    </row>
    <row r="8" spans="1:14" ht="46.5" x14ac:dyDescent="0.35">
      <c r="A8" s="6" t="s">
        <v>21</v>
      </c>
      <c r="B8" s="11"/>
      <c r="C8" s="12" t="s">
        <v>34</v>
      </c>
      <c r="D8" s="13" t="s">
        <v>22</v>
      </c>
      <c r="E8" s="12" t="s">
        <v>41</v>
      </c>
      <c r="F8" s="41" t="s">
        <v>40</v>
      </c>
      <c r="G8" s="41" t="s">
        <v>8</v>
      </c>
      <c r="H8" s="47" t="s">
        <v>19</v>
      </c>
      <c r="I8" s="48"/>
      <c r="J8" s="47" t="s">
        <v>19</v>
      </c>
      <c r="K8" s="48"/>
      <c r="L8" s="44" t="s">
        <v>19</v>
      </c>
      <c r="M8" s="44" t="str">
        <f>IF(OR(L8="TBD",L8=""),L8,L8*12)</f>
        <v>TBD</v>
      </c>
      <c r="N8" s="45"/>
    </row>
    <row r="9" spans="1:14" ht="31" x14ac:dyDescent="0.35">
      <c r="A9" s="6" t="s">
        <v>21</v>
      </c>
      <c r="B9" s="11"/>
      <c r="C9" s="12" t="s">
        <v>15</v>
      </c>
      <c r="D9" s="13" t="s">
        <v>17</v>
      </c>
      <c r="E9" s="14" t="s">
        <v>42</v>
      </c>
      <c r="F9" s="41" t="s">
        <v>25</v>
      </c>
      <c r="G9" s="42" t="s">
        <v>9</v>
      </c>
      <c r="H9" s="47" t="s">
        <v>19</v>
      </c>
      <c r="I9" s="48"/>
      <c r="J9" s="49">
        <v>20000</v>
      </c>
      <c r="K9" s="50"/>
      <c r="L9" s="44" t="s">
        <v>19</v>
      </c>
      <c r="M9" s="44" t="str">
        <f t="shared" ref="M9:M16" si="0">IF(OR(L9="TBD",L9=""),L9,L9*12)</f>
        <v>TBD</v>
      </c>
      <c r="N9" s="45"/>
    </row>
    <row r="10" spans="1:14" ht="31" x14ac:dyDescent="0.35">
      <c r="A10" s="6" t="s">
        <v>21</v>
      </c>
      <c r="B10" s="11"/>
      <c r="C10" s="12" t="s">
        <v>35</v>
      </c>
      <c r="D10" s="13" t="s">
        <v>59</v>
      </c>
      <c r="E10" s="14" t="s">
        <v>43</v>
      </c>
      <c r="F10" s="41" t="s">
        <v>25</v>
      </c>
      <c r="G10" s="42" t="s">
        <v>9</v>
      </c>
      <c r="H10" s="47">
        <v>10000</v>
      </c>
      <c r="I10" s="48"/>
      <c r="J10" s="49">
        <v>5000</v>
      </c>
      <c r="K10" s="50"/>
      <c r="L10" s="44">
        <v>2000</v>
      </c>
      <c r="M10" s="44">
        <f t="shared" si="0"/>
        <v>24000</v>
      </c>
      <c r="N10" s="45"/>
    </row>
    <row r="11" spans="1:14" ht="46.5" x14ac:dyDescent="0.35">
      <c r="A11" s="6" t="s">
        <v>21</v>
      </c>
      <c r="B11" s="15"/>
      <c r="C11" s="12" t="s">
        <v>53</v>
      </c>
      <c r="D11" s="13" t="s">
        <v>26</v>
      </c>
      <c r="E11" s="14" t="s">
        <v>55</v>
      </c>
      <c r="F11" s="41" t="s">
        <v>28</v>
      </c>
      <c r="G11" s="42" t="s">
        <v>8</v>
      </c>
      <c r="H11" s="47" t="s">
        <v>19</v>
      </c>
      <c r="I11" s="48"/>
      <c r="J11" s="49">
        <v>70000</v>
      </c>
      <c r="K11" s="50"/>
      <c r="L11" s="44" t="s">
        <v>19</v>
      </c>
      <c r="M11" s="44" t="str">
        <f t="shared" si="0"/>
        <v>TBD</v>
      </c>
      <c r="N11" s="45"/>
    </row>
    <row r="12" spans="1:14" ht="48" customHeight="1" x14ac:dyDescent="0.35">
      <c r="B12" s="16"/>
      <c r="C12" s="12" t="s">
        <v>35</v>
      </c>
      <c r="D12" s="13" t="s">
        <v>29</v>
      </c>
      <c r="E12" s="14" t="s">
        <v>31</v>
      </c>
      <c r="F12" s="41" t="s">
        <v>27</v>
      </c>
      <c r="G12" s="42" t="s">
        <v>7</v>
      </c>
      <c r="H12" s="49">
        <v>40000</v>
      </c>
      <c r="I12" s="50"/>
      <c r="J12" s="49">
        <v>15000</v>
      </c>
      <c r="K12" s="50"/>
      <c r="L12" s="44">
        <v>500</v>
      </c>
      <c r="M12" s="44">
        <f t="shared" si="0"/>
        <v>6000</v>
      </c>
      <c r="N12" s="45"/>
    </row>
    <row r="13" spans="1:14" ht="31" x14ac:dyDescent="0.35">
      <c r="B13" s="16"/>
      <c r="C13" s="12" t="s">
        <v>35</v>
      </c>
      <c r="D13" s="13" t="s">
        <v>30</v>
      </c>
      <c r="E13" s="14" t="s">
        <v>54</v>
      </c>
      <c r="F13" s="41" t="s">
        <v>27</v>
      </c>
      <c r="G13" s="42" t="s">
        <v>7</v>
      </c>
      <c r="H13" s="49">
        <v>8000</v>
      </c>
      <c r="I13" s="50"/>
      <c r="J13" s="49">
        <v>10000</v>
      </c>
      <c r="K13" s="50"/>
      <c r="L13" s="44">
        <v>0</v>
      </c>
      <c r="M13" s="44">
        <v>2000</v>
      </c>
    </row>
    <row r="14" spans="1:14" ht="33" customHeight="1" x14ac:dyDescent="0.35">
      <c r="B14" s="15"/>
      <c r="C14" s="12" t="s">
        <v>35</v>
      </c>
      <c r="D14" s="13" t="s">
        <v>60</v>
      </c>
      <c r="E14" s="14" t="s">
        <v>38</v>
      </c>
      <c r="F14" s="41" t="s">
        <v>24</v>
      </c>
      <c r="G14" s="42" t="s">
        <v>7</v>
      </c>
      <c r="H14" s="49">
        <v>0</v>
      </c>
      <c r="I14" s="50"/>
      <c r="J14" s="49">
        <v>4400</v>
      </c>
      <c r="K14" s="50"/>
      <c r="L14" s="44">
        <v>0</v>
      </c>
      <c r="M14" s="44">
        <f t="shared" si="0"/>
        <v>0</v>
      </c>
    </row>
    <row r="15" spans="1:14" ht="63.75" customHeight="1" x14ac:dyDescent="0.35">
      <c r="A15" s="6" t="s">
        <v>21</v>
      </c>
      <c r="B15" s="15"/>
      <c r="C15" s="12" t="s">
        <v>36</v>
      </c>
      <c r="D15" s="13" t="s">
        <v>23</v>
      </c>
      <c r="E15" s="12" t="s">
        <v>61</v>
      </c>
      <c r="F15" s="41" t="s">
        <v>24</v>
      </c>
      <c r="G15" s="41" t="s">
        <v>7</v>
      </c>
      <c r="H15" s="47">
        <v>40000</v>
      </c>
      <c r="I15" s="48"/>
      <c r="J15" s="47">
        <v>25000</v>
      </c>
      <c r="K15" s="48"/>
      <c r="L15" s="44">
        <v>0</v>
      </c>
      <c r="M15" s="44">
        <f t="shared" si="0"/>
        <v>0</v>
      </c>
    </row>
    <row r="16" spans="1:14" ht="31" x14ac:dyDescent="0.35">
      <c r="A16" s="6" t="s">
        <v>21</v>
      </c>
      <c r="B16" s="15"/>
      <c r="C16" s="12" t="s">
        <v>33</v>
      </c>
      <c r="D16" s="13" t="s">
        <v>49</v>
      </c>
      <c r="E16" s="12" t="s">
        <v>56</v>
      </c>
      <c r="F16" s="43" t="s">
        <v>32</v>
      </c>
      <c r="G16" s="43" t="s">
        <v>7</v>
      </c>
      <c r="H16" s="49" t="s">
        <v>19</v>
      </c>
      <c r="I16" s="50"/>
      <c r="J16" s="47" t="s">
        <v>19</v>
      </c>
      <c r="K16" s="48"/>
      <c r="L16" s="44">
        <v>0</v>
      </c>
      <c r="M16" s="44">
        <f t="shared" si="0"/>
        <v>0</v>
      </c>
    </row>
    <row r="17" spans="1:16" ht="46.5" x14ac:dyDescent="0.35">
      <c r="A17" s="6" t="s">
        <v>21</v>
      </c>
      <c r="B17" s="15"/>
      <c r="C17" s="12" t="s">
        <v>37</v>
      </c>
      <c r="D17" s="13" t="s">
        <v>20</v>
      </c>
      <c r="E17" s="14" t="s">
        <v>39</v>
      </c>
      <c r="F17" s="41" t="s">
        <v>32</v>
      </c>
      <c r="G17" s="42" t="s">
        <v>8</v>
      </c>
      <c r="H17" s="49">
        <v>75000</v>
      </c>
      <c r="I17" s="50"/>
      <c r="J17" s="49">
        <v>35000</v>
      </c>
      <c r="K17" s="50"/>
      <c r="L17" s="44">
        <v>0</v>
      </c>
      <c r="M17" s="44">
        <v>5000</v>
      </c>
    </row>
    <row r="18" spans="1:16" x14ac:dyDescent="0.35">
      <c r="D18" s="17"/>
      <c r="E18" s="18"/>
      <c r="F18" s="19"/>
      <c r="G18" s="20"/>
      <c r="H18" s="35"/>
      <c r="I18" s="35"/>
      <c r="J18" s="35"/>
      <c r="K18" s="35"/>
      <c r="L18" s="36"/>
      <c r="M18" s="36"/>
    </row>
    <row r="19" spans="1:16" x14ac:dyDescent="0.35">
      <c r="B19" s="21" t="s">
        <v>13</v>
      </c>
      <c r="C19" s="22"/>
      <c r="D19" s="23"/>
      <c r="E19" s="18"/>
      <c r="F19" s="19"/>
      <c r="G19" s="20"/>
      <c r="H19" s="53" t="s">
        <v>50</v>
      </c>
      <c r="I19" s="53"/>
      <c r="J19" s="53" t="s">
        <v>58</v>
      </c>
      <c r="K19" s="53"/>
      <c r="L19" s="40" t="s">
        <v>2</v>
      </c>
      <c r="M19" s="40" t="s">
        <v>3</v>
      </c>
    </row>
    <row r="20" spans="1:16" x14ac:dyDescent="0.35">
      <c r="B20" s="24" t="s">
        <v>14</v>
      </c>
      <c r="C20" s="25"/>
      <c r="D20" s="26"/>
      <c r="E20" s="18"/>
      <c r="F20" s="19"/>
      <c r="G20" s="20"/>
      <c r="H20" s="51">
        <f xml:space="preserve"> SUBTOTAL(9,H8:I17)</f>
        <v>173000</v>
      </c>
      <c r="I20" s="52"/>
      <c r="J20" s="51">
        <f>SUBTOTAL(9,J8:K17)</f>
        <v>184400</v>
      </c>
      <c r="K20" s="52"/>
      <c r="L20" s="37">
        <f xml:space="preserve"> SUBTOTAL(9,L8:L17)</f>
        <v>2500</v>
      </c>
      <c r="M20" s="37">
        <f>SUBTOTAL(9, M8:M17)</f>
        <v>37000</v>
      </c>
    </row>
    <row r="21" spans="1:16" x14ac:dyDescent="0.35">
      <c r="B21" s="24" t="s">
        <v>11</v>
      </c>
      <c r="C21" s="25"/>
      <c r="D21" s="26"/>
      <c r="E21" s="18"/>
      <c r="F21" s="19"/>
      <c r="G21"/>
      <c r="H21"/>
      <c r="I21"/>
      <c r="J21"/>
      <c r="K21"/>
      <c r="L21"/>
      <c r="M21"/>
      <c r="N21"/>
    </row>
    <row r="22" spans="1:16" x14ac:dyDescent="0.35">
      <c r="B22" s="24" t="s">
        <v>18</v>
      </c>
      <c r="C22" s="25"/>
      <c r="D22" s="27"/>
      <c r="E22" s="25"/>
      <c r="F22" s="25"/>
      <c r="G22"/>
      <c r="H22" s="46"/>
      <c r="I22" s="46"/>
      <c r="J22"/>
      <c r="K22"/>
      <c r="L22"/>
      <c r="M22"/>
      <c r="N22"/>
    </row>
    <row r="23" spans="1:16" x14ac:dyDescent="0.35">
      <c r="B23" s="28" t="s">
        <v>12</v>
      </c>
      <c r="C23" s="29"/>
      <c r="D23" s="30"/>
      <c r="E23" s="25"/>
      <c r="F23" s="25"/>
      <c r="G23"/>
      <c r="H23"/>
      <c r="I23"/>
      <c r="J23"/>
      <c r="K23"/>
      <c r="L23"/>
      <c r="M23"/>
      <c r="N23"/>
    </row>
    <row r="24" spans="1:16" x14ac:dyDescent="0.35">
      <c r="B24" s="31"/>
      <c r="C24" s="31"/>
      <c r="D24" s="31"/>
      <c r="G24"/>
      <c r="H24"/>
      <c r="I24"/>
      <c r="J24"/>
      <c r="K24"/>
      <c r="L24"/>
      <c r="M24"/>
      <c r="N24"/>
    </row>
    <row r="25" spans="1:16" x14ac:dyDescent="0.35">
      <c r="E25" s="32"/>
      <c r="F25" s="32"/>
      <c r="H25" s="33" t="s">
        <v>10</v>
      </c>
      <c r="J25" s="32"/>
      <c r="K25" s="32"/>
      <c r="L25" s="32"/>
      <c r="M25" s="32"/>
      <c r="P25" s="34"/>
    </row>
    <row r="26" spans="1:16" x14ac:dyDescent="0.35">
      <c r="B26" s="31"/>
      <c r="D26" s="31"/>
      <c r="H26" s="69"/>
      <c r="I26" s="69"/>
      <c r="J26" s="69"/>
      <c r="K26" s="69"/>
      <c r="L26" s="69"/>
      <c r="M26" s="69"/>
    </row>
    <row r="27" spans="1:16" x14ac:dyDescent="0.35">
      <c r="B27" s="38"/>
    </row>
    <row r="28" spans="1:16" x14ac:dyDescent="0.35">
      <c r="B28" s="38"/>
    </row>
    <row r="29" spans="1:16" x14ac:dyDescent="0.35">
      <c r="B29" s="38"/>
    </row>
    <row r="30" spans="1:16" x14ac:dyDescent="0.35">
      <c r="B30" s="38"/>
    </row>
    <row r="31" spans="1:16" x14ac:dyDescent="0.35">
      <c r="B31" s="38"/>
    </row>
  </sheetData>
  <mergeCells count="40">
    <mergeCell ref="H26:M26"/>
    <mergeCell ref="B1:M1"/>
    <mergeCell ref="B2:M2"/>
    <mergeCell ref="B3:C3"/>
    <mergeCell ref="B5:B7"/>
    <mergeCell ref="C5:C7"/>
    <mergeCell ref="D5:D7"/>
    <mergeCell ref="E5:E7"/>
    <mergeCell ref="F5:F7"/>
    <mergeCell ref="G5:G7"/>
    <mergeCell ref="H5:M5"/>
    <mergeCell ref="H6:K6"/>
    <mergeCell ref="L6:M6"/>
    <mergeCell ref="H7:I7"/>
    <mergeCell ref="J7:K7"/>
    <mergeCell ref="H8:I8"/>
    <mergeCell ref="J8:K8"/>
    <mergeCell ref="H9:I9"/>
    <mergeCell ref="J9:K9"/>
    <mergeCell ref="H10:I10"/>
    <mergeCell ref="J10:K10"/>
    <mergeCell ref="H11:I11"/>
    <mergeCell ref="J11:K11"/>
    <mergeCell ref="H12:I12"/>
    <mergeCell ref="J12:K12"/>
    <mergeCell ref="H13:I13"/>
    <mergeCell ref="J13:K13"/>
    <mergeCell ref="H14:I14"/>
    <mergeCell ref="J14:K14"/>
    <mergeCell ref="H19:I19"/>
    <mergeCell ref="J19:K19"/>
    <mergeCell ref="H20:I20"/>
    <mergeCell ref="H22:I22"/>
    <mergeCell ref="H15:I15"/>
    <mergeCell ref="J15:K15"/>
    <mergeCell ref="H16:I16"/>
    <mergeCell ref="J16:K16"/>
    <mergeCell ref="H17:I17"/>
    <mergeCell ref="J17:K17"/>
    <mergeCell ref="J20:K20"/>
  </mergeCells>
  <conditionalFormatting sqref="N17:XFD17 C17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9:G21 G12:G16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9:D21 D12:D16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8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8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7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7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:E9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1:XFD11 C11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1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1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2:B13 B8:B9 B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2:B13 B8:B9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0:XFD10 C10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8:XFD9 C15:C16 N12:XFD16 C8:C9 C12:C13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4:B17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:M19 H21:M25 H20:J20 L20:M20 H27:M1048576 H26">
    <cfRule type="containsText" dxfId="0" priority="1" operator="containsText" text="TBD">
      <formula>NOT(ISERROR(SEARCH("TBD",H1)))</formula>
    </cfRule>
  </conditionalFormatting>
  <pageMargins left="0.25" right="0.25" top="0.75" bottom="0.75" header="0.3" footer="0.3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Roadmap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2021-09-13T15:19:55Z</dcterms:created>
  <dcterms:modified xsi:type="dcterms:W3CDTF">2021-09-13T15:20:32Z</dcterms:modified>
</cp:coreProperties>
</file>